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hunar\Documents\Évike\00 - SUN\CALL\2025\"/>
    </mc:Choice>
  </mc:AlternateContent>
  <xr:revisionPtr revIDLastSave="0" documentId="13_ncr:1_{AD39932E-46F2-4DF6-937A-229810C4E859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Sheet1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VAIrJN4+HdMqdRZb4H7wCjznKow=="/>
    </ext>
  </extLst>
</workbook>
</file>

<file path=xl/calcChain.xml><?xml version="1.0" encoding="utf-8"?>
<calcChain xmlns="http://schemas.openxmlformats.org/spreadsheetml/2006/main">
  <c r="F24" i="3" l="1"/>
  <c r="H20" i="3"/>
  <c r="H19" i="3"/>
  <c r="H15" i="3"/>
  <c r="H12" i="3"/>
  <c r="G24" i="3" l="1"/>
  <c r="G25" i="3" s="1"/>
  <c r="B32" i="3"/>
  <c r="B33" i="3" s="1"/>
  <c r="F45" i="3" s="1"/>
  <c r="C14" i="3"/>
  <c r="C16" i="3" s="1"/>
  <c r="C17" i="3" s="1"/>
  <c r="D14" i="3"/>
  <c r="D16" i="3" s="1"/>
  <c r="D17" i="3" s="1"/>
  <c r="E14" i="3"/>
  <c r="E16" i="3" s="1"/>
  <c r="F14" i="3"/>
  <c r="F16" i="3" s="1"/>
  <c r="G14" i="3"/>
  <c r="G16" i="3" s="1"/>
  <c r="G17" i="3" s="1"/>
  <c r="B7" i="3"/>
  <c r="B24" i="3"/>
  <c r="C24" i="3"/>
  <c r="C25" i="3" s="1"/>
  <c r="D24" i="3"/>
  <c r="D25" i="3" s="1"/>
  <c r="B14" i="3"/>
  <c r="E24" i="3"/>
  <c r="E25" i="3" s="1"/>
  <c r="F25" i="3"/>
  <c r="E39" i="3"/>
  <c r="E38" i="3"/>
  <c r="B16" i="3" l="1"/>
  <c r="H14" i="3"/>
  <c r="B25" i="3"/>
  <c r="H25" i="3" s="1"/>
  <c r="H24" i="3"/>
  <c r="F17" i="3"/>
  <c r="F18" i="3" s="1"/>
  <c r="F26" i="3" s="1"/>
  <c r="E17" i="3"/>
  <c r="E18" i="3" s="1"/>
  <c r="E26" i="3" s="1"/>
  <c r="G18" i="3"/>
  <c r="G26" i="3" s="1"/>
  <c r="D18" i="3"/>
  <c r="D26" i="3" s="1"/>
  <c r="C18" i="3"/>
  <c r="C26" i="3" s="1"/>
  <c r="E40" i="3"/>
  <c r="F46" i="3" s="1"/>
  <c r="B17" i="3" l="1"/>
  <c r="H16" i="3"/>
  <c r="H17" i="3" l="1"/>
  <c r="B18" i="3"/>
  <c r="F43" i="3"/>
  <c r="H18" i="3" l="1"/>
  <c r="B26" i="3"/>
  <c r="H26" i="3" l="1"/>
  <c r="F44" i="3" s="1"/>
  <c r="F47" i="3" s="1"/>
</calcChain>
</file>

<file path=xl/sharedStrings.xml><?xml version="1.0" encoding="utf-8"?>
<sst xmlns="http://schemas.openxmlformats.org/spreadsheetml/2006/main" count="54" uniqueCount="49">
  <si>
    <t>Course title</t>
  </si>
  <si>
    <t xml:space="preserve">Course length </t>
  </si>
  <si>
    <t>1 week</t>
  </si>
  <si>
    <t>5 teaching days</t>
  </si>
  <si>
    <t>No. of course participants</t>
  </si>
  <si>
    <t>Academic support</t>
  </si>
  <si>
    <t>Course administration</t>
  </si>
  <si>
    <t>Non-personnel</t>
  </si>
  <si>
    <t>CEU total funding</t>
  </si>
  <si>
    <t>External Funding</t>
  </si>
  <si>
    <t>ACADEMIC SUPPORT</t>
  </si>
  <si>
    <t>Name</t>
  </si>
  <si>
    <t>Director, overseas</t>
  </si>
  <si>
    <t>Overseas professor 1</t>
  </si>
  <si>
    <t>European professor 1</t>
  </si>
  <si>
    <t>European professor 2</t>
  </si>
  <si>
    <t>Local professor 1</t>
  </si>
  <si>
    <t>TOTAL in USD</t>
  </si>
  <si>
    <t># of session</t>
  </si>
  <si>
    <t>unit price</t>
  </si>
  <si>
    <t>Total honorarium</t>
  </si>
  <si>
    <t>Directors bonus</t>
  </si>
  <si>
    <t>Compensation total</t>
  </si>
  <si>
    <t>Employer's contribution</t>
  </si>
  <si>
    <t>Faculty fees total</t>
  </si>
  <si>
    <t>Air Travel</t>
  </si>
  <si>
    <t>Airport shuttle</t>
  </si>
  <si>
    <t>Train</t>
  </si>
  <si>
    <t>Days at hotel</t>
  </si>
  <si>
    <t>USD/night</t>
  </si>
  <si>
    <t>Hotel total</t>
  </si>
  <si>
    <t>Faculty travel and housing</t>
  </si>
  <si>
    <t xml:space="preserve">TOTAL   </t>
  </si>
  <si>
    <t>COURSE ADMINISTRATION</t>
  </si>
  <si>
    <t>coordinator</t>
  </si>
  <si>
    <t>Coordinator</t>
  </si>
  <si>
    <t>Social Security</t>
  </si>
  <si>
    <t>TOTAL</t>
  </si>
  <si>
    <t>NON-PERSONNEL for all participants and faculty</t>
  </si>
  <si>
    <t># of participants</t>
  </si>
  <si>
    <t>#days</t>
  </si>
  <si>
    <t>Total in USD</t>
  </si>
  <si>
    <t>Welcome event</t>
  </si>
  <si>
    <t>Social Costs - closing dinner</t>
  </si>
  <si>
    <t>Non-Compensation Total</t>
  </si>
  <si>
    <t xml:space="preserve">Total CEU Funding </t>
  </si>
  <si>
    <t>Balance</t>
  </si>
  <si>
    <t>USD</t>
  </si>
  <si>
    <t>Local professor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</si>
</sst>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_);_(&quot;$&quot;* \(#,##0\);_(&quot;$&quot;* &quot;-&quot;_);_(@_)"/>
    <numFmt numFmtId="165" formatCode="_(* #,##0.00_);_(* \(#,##0.00\);_(* &quot;-&quot;??_);_(@_)"/>
    <numFmt numFmtId="166" formatCode="#,##0\ [$USD]"/>
    <numFmt numFmtId="167" formatCode="_([$$-409]* #,##0_);_([$$-409]* \(#,##0\);_([$$-409]* &quot;-&quot;??_);_(@_)"/>
    <numFmt numFmtId="168" formatCode="_-* #,##0_-;\-* #,##0_-;_-* &quot;-&quot;??_-;_-@_-"/>
  </numFmts>
  <fonts count="16" x14ac:knownFonts="1">
    <font>
      <sz val="10"/>
      <color rgb="FF000000"/>
      <name val="Arial"/>
      <scheme val="minor"/>
    </font>
    <font>
      <sz val="10"/>
      <color rgb="FF000000"/>
      <name val="Arial"/>
      <family val="2"/>
      <scheme val="minor"/>
    </font>
    <font>
      <b/>
      <sz val="20"/>
      <name val="Arial"/>
      <family val="2"/>
      <charset val="238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Times New Roman"/>
      <family val="1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"/>
      <scheme val="minor"/>
    </font>
    <font>
      <sz val="8"/>
      <name val="Arial"/>
      <scheme val="minor"/>
    </font>
    <font>
      <sz val="10"/>
      <color rgb="FF000000"/>
      <name val="Times New Roman"/>
      <family val="1"/>
    </font>
    <font>
      <b/>
      <sz val="10"/>
      <color rgb="FF002060"/>
      <name val="Times New Roman"/>
      <family val="1"/>
    </font>
    <font>
      <sz val="10"/>
      <color rgb="FF00206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rgb="FF000000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rgb="FF000000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dotted">
        <color rgb="FF000000"/>
      </top>
      <bottom/>
      <diagonal/>
    </border>
    <border>
      <left style="medium">
        <color indexed="64"/>
      </left>
      <right/>
      <top style="dotted">
        <color indexed="64"/>
      </top>
      <bottom style="thin">
        <color rgb="FF000000"/>
      </bottom>
      <diagonal/>
    </border>
    <border>
      <left/>
      <right/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medium">
        <color indexed="64"/>
      </right>
      <top style="dotted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000000"/>
      </left>
      <right style="thin">
        <color indexed="64"/>
      </right>
      <top style="hair">
        <color indexed="64"/>
      </top>
      <bottom style="medium">
        <color rgb="FF000000"/>
      </bottom>
      <diagonal/>
    </border>
    <border>
      <left/>
      <right style="medium">
        <color rgb="FF000000"/>
      </right>
      <top style="hair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 applyAlignment="1">
      <alignment horizontal="left" vertical="center"/>
    </xf>
    <xf numFmtId="1" fontId="3" fillId="2" borderId="1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vertical="center" wrapText="1"/>
    </xf>
    <xf numFmtId="0" fontId="5" fillId="0" borderId="0" xfId="0" applyFont="1"/>
    <xf numFmtId="1" fontId="3" fillId="2" borderId="4" xfId="0" applyNumberFormat="1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vertical="center" wrapText="1"/>
    </xf>
    <xf numFmtId="0" fontId="6" fillId="0" borderId="0" xfId="0" applyFont="1"/>
    <xf numFmtId="1" fontId="3" fillId="2" borderId="12" xfId="0" applyNumberFormat="1" applyFont="1" applyFill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0" fillId="0" borderId="3" xfId="0" applyBorder="1"/>
    <xf numFmtId="1" fontId="0" fillId="0" borderId="0" xfId="0" applyNumberFormat="1"/>
    <xf numFmtId="1" fontId="0" fillId="0" borderId="3" xfId="0" applyNumberFormat="1" applyBorder="1"/>
    <xf numFmtId="1" fontId="0" fillId="0" borderId="10" xfId="0" applyNumberFormat="1" applyBorder="1"/>
    <xf numFmtId="164" fontId="3" fillId="0" borderId="11" xfId="0" applyNumberFormat="1" applyFont="1" applyBorder="1" applyAlignment="1">
      <alignment horizontal="right" vertical="center" wrapText="1"/>
    </xf>
    <xf numFmtId="0" fontId="0" fillId="0" borderId="10" xfId="0" applyBorder="1"/>
    <xf numFmtId="164" fontId="3" fillId="0" borderId="22" xfId="0" applyNumberFormat="1" applyFont="1" applyBorder="1" applyAlignment="1">
      <alignment horizontal="right" vertical="center" wrapText="1"/>
    </xf>
    <xf numFmtId="1" fontId="3" fillId="5" borderId="2" xfId="0" applyNumberFormat="1" applyFont="1" applyFill="1" applyBorder="1" applyAlignment="1">
      <alignment vertical="center" wrapText="1"/>
    </xf>
    <xf numFmtId="1" fontId="0" fillId="5" borderId="0" xfId="0" applyNumberFormat="1" applyFill="1"/>
    <xf numFmtId="1" fontId="0" fillId="5" borderId="3" xfId="0" applyNumberFormat="1" applyFill="1" applyBorder="1"/>
    <xf numFmtId="1" fontId="3" fillId="5" borderId="7" xfId="0" applyNumberFormat="1" applyFont="1" applyFill="1" applyBorder="1" applyAlignment="1">
      <alignment vertical="center" wrapText="1"/>
    </xf>
    <xf numFmtId="0" fontId="0" fillId="5" borderId="8" xfId="0" applyFill="1" applyBorder="1"/>
    <xf numFmtId="0" fontId="0" fillId="5" borderId="3" xfId="0" applyFill="1" applyBorder="1"/>
    <xf numFmtId="166" fontId="8" fillId="0" borderId="17" xfId="0" applyNumberFormat="1" applyFont="1" applyBorder="1" applyAlignment="1">
      <alignment vertical="center" wrapText="1"/>
    </xf>
    <xf numFmtId="166" fontId="8" fillId="0" borderId="2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167" fontId="0" fillId="0" borderId="0" xfId="0" applyNumberFormat="1"/>
    <xf numFmtId="0" fontId="11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 wrapText="1"/>
    </xf>
    <xf numFmtId="0" fontId="13" fillId="6" borderId="23" xfId="0" applyFont="1" applyFill="1" applyBorder="1" applyAlignment="1">
      <alignment vertical="center" wrapText="1"/>
    </xf>
    <xf numFmtId="0" fontId="13" fillId="6" borderId="24" xfId="0" applyFont="1" applyFill="1" applyBorder="1" applyAlignment="1">
      <alignment vertical="center" wrapText="1"/>
    </xf>
    <xf numFmtId="0" fontId="1" fillId="4" borderId="0" xfId="0" applyFont="1" applyFill="1"/>
    <xf numFmtId="1" fontId="3" fillId="3" borderId="25" xfId="0" applyNumberFormat="1" applyFont="1" applyFill="1" applyBorder="1" applyAlignment="1">
      <alignment horizontal="left" vertical="center" wrapText="1"/>
    </xf>
    <xf numFmtId="1" fontId="3" fillId="3" borderId="26" xfId="0" applyNumberFormat="1" applyFont="1" applyFill="1" applyBorder="1" applyAlignment="1">
      <alignment horizontal="left" vertical="center" wrapText="1"/>
    </xf>
    <xf numFmtId="1" fontId="3" fillId="3" borderId="27" xfId="0" applyNumberFormat="1" applyFont="1" applyFill="1" applyBorder="1" applyAlignment="1">
      <alignment horizontal="left" vertical="center" wrapText="1"/>
    </xf>
    <xf numFmtId="166" fontId="8" fillId="0" borderId="28" xfId="0" applyNumberFormat="1" applyFont="1" applyBorder="1" applyAlignment="1">
      <alignment vertical="center" wrapText="1"/>
    </xf>
    <xf numFmtId="166" fontId="9" fillId="7" borderId="31" xfId="0" applyNumberFormat="1" applyFont="1" applyFill="1" applyBorder="1" applyAlignment="1">
      <alignment vertical="center" wrapText="1"/>
    </xf>
    <xf numFmtId="0" fontId="0" fillId="0" borderId="33" xfId="0" applyBorder="1"/>
    <xf numFmtId="1" fontId="3" fillId="2" borderId="34" xfId="0" applyNumberFormat="1" applyFont="1" applyFill="1" applyBorder="1" applyAlignment="1">
      <alignment vertical="center" wrapText="1"/>
    </xf>
    <xf numFmtId="0" fontId="5" fillId="0" borderId="35" xfId="0" applyFont="1" applyBorder="1" applyAlignment="1">
      <alignment horizontal="center"/>
    </xf>
    <xf numFmtId="1" fontId="3" fillId="2" borderId="36" xfId="0" applyNumberFormat="1" applyFont="1" applyFill="1" applyBorder="1" applyAlignment="1">
      <alignment vertical="center" wrapText="1"/>
    </xf>
    <xf numFmtId="0" fontId="0" fillId="0" borderId="37" xfId="0" applyBorder="1"/>
    <xf numFmtId="1" fontId="3" fillId="2" borderId="38" xfId="0" applyNumberFormat="1" applyFont="1" applyFill="1" applyBorder="1" applyAlignment="1">
      <alignment vertical="center" wrapText="1"/>
    </xf>
    <xf numFmtId="1" fontId="3" fillId="2" borderId="39" xfId="0" applyNumberFormat="1" applyFont="1" applyFill="1" applyBorder="1" applyAlignment="1">
      <alignment vertical="center" wrapText="1"/>
    </xf>
    <xf numFmtId="164" fontId="3" fillId="0" borderId="40" xfId="0" applyNumberFormat="1" applyFont="1" applyBorder="1" applyAlignment="1">
      <alignment horizontal="right" vertical="center" wrapText="1"/>
    </xf>
    <xf numFmtId="168" fontId="0" fillId="0" borderId="37" xfId="1" applyNumberFormat="1" applyFont="1" applyFill="1" applyBorder="1" applyAlignment="1">
      <alignment horizontal="right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164" fontId="10" fillId="0" borderId="41" xfId="0" applyNumberFormat="1" applyFont="1" applyBorder="1" applyAlignment="1">
      <alignment horizontal="right" vertical="center" wrapText="1"/>
    </xf>
    <xf numFmtId="1" fontId="3" fillId="2" borderId="43" xfId="0" applyNumberFormat="1" applyFont="1" applyFill="1" applyBorder="1" applyAlignment="1">
      <alignment vertical="center" wrapText="1"/>
    </xf>
    <xf numFmtId="0" fontId="0" fillId="0" borderId="44" xfId="0" applyBorder="1"/>
    <xf numFmtId="0" fontId="0" fillId="0" borderId="42" xfId="0" applyBorder="1"/>
    <xf numFmtId="1" fontId="3" fillId="2" borderId="45" xfId="0" applyNumberFormat="1" applyFont="1" applyFill="1" applyBorder="1" applyAlignment="1">
      <alignment vertical="center" wrapText="1"/>
    </xf>
    <xf numFmtId="1" fontId="4" fillId="4" borderId="46" xfId="0" applyNumberFormat="1" applyFont="1" applyFill="1" applyBorder="1" applyAlignment="1">
      <alignment horizontal="right" vertical="center" wrapText="1"/>
    </xf>
    <xf numFmtId="1" fontId="3" fillId="2" borderId="47" xfId="0" applyNumberFormat="1" applyFont="1" applyFill="1" applyBorder="1" applyAlignment="1">
      <alignment vertical="center" wrapText="1"/>
    </xf>
    <xf numFmtId="1" fontId="4" fillId="0" borderId="37" xfId="0" applyNumberFormat="1" applyFont="1" applyBorder="1" applyAlignment="1">
      <alignment horizontal="right" vertical="center" wrapText="1"/>
    </xf>
    <xf numFmtId="164" fontId="4" fillId="0" borderId="37" xfId="0" applyNumberFormat="1" applyFont="1" applyBorder="1" applyAlignment="1">
      <alignment horizontal="right" vertical="center" wrapText="1"/>
    </xf>
    <xf numFmtId="164" fontId="10" fillId="0" borderId="37" xfId="0" applyNumberFormat="1" applyFont="1" applyBorder="1" applyAlignment="1">
      <alignment horizontal="right" vertical="center" wrapText="1"/>
    </xf>
    <xf numFmtId="1" fontId="3" fillId="2" borderId="48" xfId="0" applyNumberFormat="1" applyFont="1" applyFill="1" applyBorder="1" applyAlignment="1">
      <alignment vertical="center" wrapText="1"/>
    </xf>
    <xf numFmtId="1" fontId="7" fillId="3" borderId="14" xfId="0" applyNumberFormat="1" applyFont="1" applyFill="1" applyBorder="1" applyAlignment="1">
      <alignment horizontal="left" vertical="center" wrapText="1"/>
    </xf>
    <xf numFmtId="1" fontId="7" fillId="3" borderId="15" xfId="0" applyNumberFormat="1" applyFont="1" applyFill="1" applyBorder="1" applyAlignment="1">
      <alignment horizontal="left" vertical="center" wrapText="1"/>
    </xf>
    <xf numFmtId="1" fontId="7" fillId="3" borderId="16" xfId="0" applyNumberFormat="1" applyFont="1" applyFill="1" applyBorder="1" applyAlignment="1">
      <alignment horizontal="left" vertical="center" wrapText="1"/>
    </xf>
    <xf numFmtId="1" fontId="3" fillId="3" borderId="18" xfId="0" applyNumberFormat="1" applyFont="1" applyFill="1" applyBorder="1" applyAlignment="1">
      <alignment horizontal="left" vertical="center" wrapText="1"/>
    </xf>
    <xf numFmtId="1" fontId="3" fillId="3" borderId="19" xfId="0" applyNumberFormat="1" applyFont="1" applyFill="1" applyBorder="1" applyAlignment="1">
      <alignment horizontal="left" vertical="center" wrapText="1"/>
    </xf>
    <xf numFmtId="1" fontId="3" fillId="3" borderId="20" xfId="0" applyNumberFormat="1" applyFont="1" applyFill="1" applyBorder="1" applyAlignment="1">
      <alignment horizontal="left" vertical="center" wrapText="1"/>
    </xf>
    <xf numFmtId="1" fontId="3" fillId="3" borderId="29" xfId="0" applyNumberFormat="1" applyFont="1" applyFill="1" applyBorder="1" applyAlignment="1">
      <alignment horizontal="left" vertical="center" wrapText="1"/>
    </xf>
    <xf numFmtId="1" fontId="3" fillId="3" borderId="10" xfId="0" applyNumberFormat="1" applyFont="1" applyFill="1" applyBorder="1" applyAlignment="1">
      <alignment horizontal="left" vertical="center" wrapText="1"/>
    </xf>
    <xf numFmtId="1" fontId="3" fillId="3" borderId="3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32" xfId="0" applyBorder="1" applyAlignment="1">
      <alignment horizont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D67D-3141-4E81-87B4-3C234E56C7B2}">
  <dimension ref="A1:R47"/>
  <sheetViews>
    <sheetView tabSelected="1" workbookViewId="0">
      <selection activeCell="G40" sqref="G40"/>
    </sheetView>
  </sheetViews>
  <sheetFormatPr defaultColWidth="8.81640625" defaultRowHeight="12.5" x14ac:dyDescent="0.25"/>
  <cols>
    <col min="1" max="1" width="26.453125" customWidth="1"/>
    <col min="2" max="8" width="16.7265625" customWidth="1"/>
    <col min="9" max="10" width="11.7265625" customWidth="1"/>
    <col min="11" max="11" width="16.7265625" customWidth="1"/>
  </cols>
  <sheetData>
    <row r="1" spans="1:18" ht="26.25" customHeight="1" x14ac:dyDescent="0.25">
      <c r="A1" s="1" t="s">
        <v>0</v>
      </c>
    </row>
    <row r="2" spans="1:18" ht="12.75" customHeight="1" x14ac:dyDescent="0.25">
      <c r="A2" s="59" t="s">
        <v>1</v>
      </c>
      <c r="B2" s="60" t="s">
        <v>2</v>
      </c>
      <c r="C2" s="35" t="s">
        <v>3</v>
      </c>
    </row>
    <row r="3" spans="1:18" ht="12.75" customHeight="1" x14ac:dyDescent="0.25">
      <c r="A3" s="61" t="s">
        <v>4</v>
      </c>
      <c r="B3" s="62">
        <v>25</v>
      </c>
    </row>
    <row r="4" spans="1:18" ht="12.75" customHeight="1" x14ac:dyDescent="0.25">
      <c r="A4" s="61" t="s">
        <v>5</v>
      </c>
      <c r="B4" s="63">
        <v>13276</v>
      </c>
    </row>
    <row r="5" spans="1:18" ht="12.75" customHeight="1" x14ac:dyDescent="0.25">
      <c r="A5" s="61" t="s">
        <v>6</v>
      </c>
      <c r="B5" s="63">
        <v>559</v>
      </c>
    </row>
    <row r="6" spans="1:18" ht="12.75" customHeight="1" x14ac:dyDescent="0.25">
      <c r="A6" s="61" t="s">
        <v>7</v>
      </c>
      <c r="B6" s="63">
        <v>1860</v>
      </c>
    </row>
    <row r="7" spans="1:18" ht="12.75" customHeight="1" x14ac:dyDescent="0.25">
      <c r="A7" s="65" t="s">
        <v>8</v>
      </c>
      <c r="B7" s="64">
        <f>SUM(B4:B6)</f>
        <v>15695</v>
      </c>
      <c r="C7" t="s">
        <v>47</v>
      </c>
    </row>
    <row r="8" spans="1:18" ht="13" x14ac:dyDescent="0.25">
      <c r="A8" s="56" t="s">
        <v>9</v>
      </c>
      <c r="B8" s="55"/>
    </row>
    <row r="10" spans="1:18" ht="13" x14ac:dyDescent="0.3">
      <c r="A10" s="4" t="s">
        <v>10</v>
      </c>
    </row>
    <row r="11" spans="1:18" ht="51" customHeight="1" x14ac:dyDescent="0.25">
      <c r="A11" s="5" t="s">
        <v>11</v>
      </c>
      <c r="B11" s="13" t="s">
        <v>12</v>
      </c>
      <c r="C11" s="13" t="s">
        <v>13</v>
      </c>
      <c r="D11" s="13" t="s">
        <v>14</v>
      </c>
      <c r="E11" s="13" t="s">
        <v>15</v>
      </c>
      <c r="F11" s="13" t="s">
        <v>16</v>
      </c>
      <c r="G11" s="13" t="s">
        <v>48</v>
      </c>
      <c r="H11" s="6" t="s">
        <v>17</v>
      </c>
      <c r="Q11" s="58"/>
      <c r="R11" s="57"/>
    </row>
    <row r="12" spans="1:18" ht="13" x14ac:dyDescent="0.25">
      <c r="A12" s="2" t="s">
        <v>18</v>
      </c>
      <c r="B12">
        <v>4</v>
      </c>
      <c r="C12">
        <v>4</v>
      </c>
      <c r="D12">
        <v>4</v>
      </c>
      <c r="E12">
        <v>4</v>
      </c>
      <c r="F12">
        <v>4</v>
      </c>
      <c r="G12">
        <v>4</v>
      </c>
      <c r="H12" s="14">
        <f>SUM(B12:G12)</f>
        <v>24</v>
      </c>
    </row>
    <row r="13" spans="1:18" ht="13" x14ac:dyDescent="0.25">
      <c r="A13" s="3" t="s">
        <v>19</v>
      </c>
      <c r="B13">
        <v>150</v>
      </c>
      <c r="C13">
        <v>150</v>
      </c>
      <c r="D13">
        <v>150</v>
      </c>
      <c r="E13">
        <v>150</v>
      </c>
      <c r="F13">
        <v>150</v>
      </c>
      <c r="G13">
        <v>150</v>
      </c>
      <c r="H13" s="14"/>
    </row>
    <row r="14" spans="1:18" ht="13" x14ac:dyDescent="0.25">
      <c r="A14" s="3" t="s">
        <v>20</v>
      </c>
      <c r="B14">
        <f>B12*B13</f>
        <v>600</v>
      </c>
      <c r="C14">
        <f t="shared" ref="C14" si="0">C12*C13</f>
        <v>600</v>
      </c>
      <c r="D14">
        <f>D12*D13</f>
        <v>600</v>
      </c>
      <c r="E14">
        <f>E12*E13</f>
        <v>600</v>
      </c>
      <c r="F14">
        <f>F12*F13</f>
        <v>600</v>
      </c>
      <c r="G14">
        <f>G12*G13</f>
        <v>600</v>
      </c>
      <c r="H14" s="14">
        <f t="shared" ref="H14:H20" si="1">SUM(B14:G14)</f>
        <v>3600</v>
      </c>
    </row>
    <row r="15" spans="1:18" ht="13" x14ac:dyDescent="0.25">
      <c r="A15" s="3" t="s">
        <v>21</v>
      </c>
      <c r="B15">
        <v>1500</v>
      </c>
      <c r="H15" s="14">
        <f t="shared" si="1"/>
        <v>1500</v>
      </c>
    </row>
    <row r="16" spans="1:18" ht="13" x14ac:dyDescent="0.25">
      <c r="A16" s="3" t="s">
        <v>22</v>
      </c>
      <c r="B16">
        <f t="shared" ref="B16:C16" si="2">B14+B15</f>
        <v>2100</v>
      </c>
      <c r="C16">
        <f t="shared" si="2"/>
        <v>600</v>
      </c>
      <c r="D16">
        <f>D14+D15</f>
        <v>600</v>
      </c>
      <c r="E16">
        <f>E14+E15</f>
        <v>600</v>
      </c>
      <c r="F16">
        <f>F14+F15</f>
        <v>600</v>
      </c>
      <c r="G16">
        <f>G14+G15</f>
        <v>600</v>
      </c>
      <c r="H16" s="14">
        <f t="shared" si="1"/>
        <v>5100</v>
      </c>
    </row>
    <row r="17" spans="1:11" ht="13" x14ac:dyDescent="0.25">
      <c r="A17" s="3" t="s">
        <v>23</v>
      </c>
      <c r="B17" s="15">
        <f>(B16*0.9)*0.13</f>
        <v>245.70000000000002</v>
      </c>
      <c r="C17" s="15">
        <f t="shared" ref="C17" si="3">(C16*0.9)*0.13</f>
        <v>70.2</v>
      </c>
      <c r="D17" s="15">
        <f>(D16*0.9)*0.13</f>
        <v>70.2</v>
      </c>
      <c r="E17" s="15">
        <f>(E16*0.9)*0.13</f>
        <v>70.2</v>
      </c>
      <c r="F17" s="15">
        <f>(F16*0.9)*0.13</f>
        <v>70.2</v>
      </c>
      <c r="G17" s="15">
        <f>(G16*0.9)*0.13</f>
        <v>70.2</v>
      </c>
      <c r="H17" s="16">
        <f t="shared" si="1"/>
        <v>596.70000000000005</v>
      </c>
    </row>
    <row r="18" spans="1:11" ht="13" x14ac:dyDescent="0.25">
      <c r="A18" s="21" t="s">
        <v>24</v>
      </c>
      <c r="B18" s="22">
        <f t="shared" ref="B18:C18" si="4">B16+B17</f>
        <v>2345.6999999999998</v>
      </c>
      <c r="C18" s="22">
        <f t="shared" si="4"/>
        <v>670.2</v>
      </c>
      <c r="D18" s="22">
        <f>D16+D17</f>
        <v>670.2</v>
      </c>
      <c r="E18" s="22">
        <f>E16+E17</f>
        <v>670.2</v>
      </c>
      <c r="F18" s="22">
        <f>F16+F17</f>
        <v>670.2</v>
      </c>
      <c r="G18" s="22">
        <f>G16+G17</f>
        <v>670.2</v>
      </c>
      <c r="H18" s="23">
        <f t="shared" si="1"/>
        <v>5696.6999999999989</v>
      </c>
    </row>
    <row r="19" spans="1:11" ht="13" x14ac:dyDescent="0.25">
      <c r="A19" s="3" t="s">
        <v>25</v>
      </c>
      <c r="B19">
        <v>1500</v>
      </c>
      <c r="C19">
        <v>1500</v>
      </c>
      <c r="D19">
        <v>500</v>
      </c>
      <c r="E19">
        <v>500</v>
      </c>
      <c r="F19">
        <v>0</v>
      </c>
      <c r="G19">
        <v>0</v>
      </c>
      <c r="H19" s="14">
        <f t="shared" si="1"/>
        <v>4000</v>
      </c>
    </row>
    <row r="20" spans="1:11" ht="13" x14ac:dyDescent="0.25">
      <c r="A20" s="3" t="s">
        <v>26</v>
      </c>
      <c r="B20">
        <v>50</v>
      </c>
      <c r="C20">
        <v>50</v>
      </c>
      <c r="D20">
        <v>50</v>
      </c>
      <c r="E20">
        <v>50</v>
      </c>
      <c r="F20">
        <v>0</v>
      </c>
      <c r="G20">
        <v>0</v>
      </c>
      <c r="H20" s="14">
        <f t="shared" si="1"/>
        <v>200</v>
      </c>
    </row>
    <row r="21" spans="1:11" ht="13" x14ac:dyDescent="0.25">
      <c r="A21" s="3" t="s">
        <v>27</v>
      </c>
      <c r="H21" s="14"/>
    </row>
    <row r="22" spans="1:11" ht="13" x14ac:dyDescent="0.25">
      <c r="A22" s="3" t="s">
        <v>28</v>
      </c>
      <c r="B22">
        <v>7</v>
      </c>
      <c r="C22">
        <v>7</v>
      </c>
      <c r="D22">
        <v>6</v>
      </c>
      <c r="E22">
        <v>6</v>
      </c>
      <c r="F22">
        <v>0</v>
      </c>
      <c r="G22">
        <v>0</v>
      </c>
      <c r="H22" s="14"/>
    </row>
    <row r="23" spans="1:11" ht="13" x14ac:dyDescent="0.25">
      <c r="A23" s="3" t="s">
        <v>29</v>
      </c>
      <c r="B23">
        <v>130</v>
      </c>
      <c r="C23">
        <v>130</v>
      </c>
      <c r="D23">
        <v>130</v>
      </c>
      <c r="E23">
        <v>130</v>
      </c>
      <c r="F23">
        <v>0</v>
      </c>
      <c r="G23">
        <v>0</v>
      </c>
      <c r="H23" s="14"/>
    </row>
    <row r="24" spans="1:11" ht="13" x14ac:dyDescent="0.25">
      <c r="A24" s="3" t="s">
        <v>30</v>
      </c>
      <c r="B24">
        <f t="shared" ref="B24:C24" si="5">B22*B23</f>
        <v>910</v>
      </c>
      <c r="C24">
        <f t="shared" si="5"/>
        <v>910</v>
      </c>
      <c r="D24">
        <f>D22*D23</f>
        <v>780</v>
      </c>
      <c r="E24">
        <f>E22*E23</f>
        <v>780</v>
      </c>
      <c r="F24">
        <f>F22*F23</f>
        <v>0</v>
      </c>
      <c r="G24">
        <f>G22*G23</f>
        <v>0</v>
      </c>
      <c r="H24" s="14">
        <f>SUM(B24:G24)</f>
        <v>3380</v>
      </c>
    </row>
    <row r="25" spans="1:11" ht="13" x14ac:dyDescent="0.25">
      <c r="A25" s="24" t="s">
        <v>31</v>
      </c>
      <c r="B25" s="25">
        <f>SUM(B19:B21,B24)</f>
        <v>2460</v>
      </c>
      <c r="C25" s="25">
        <f t="shared" ref="C25:G25" si="6">SUM(C19:C21,C24)</f>
        <v>2460</v>
      </c>
      <c r="D25" s="25">
        <f t="shared" si="6"/>
        <v>1330</v>
      </c>
      <c r="E25" s="25">
        <f t="shared" si="6"/>
        <v>1330</v>
      </c>
      <c r="F25" s="25">
        <f t="shared" si="6"/>
        <v>0</v>
      </c>
      <c r="G25" s="25">
        <f t="shared" si="6"/>
        <v>0</v>
      </c>
      <c r="H25" s="26">
        <f>SUM(B25:G25)</f>
        <v>7580</v>
      </c>
    </row>
    <row r="26" spans="1:11" ht="13" x14ac:dyDescent="0.25">
      <c r="A26" s="7" t="s">
        <v>32</v>
      </c>
      <c r="B26" s="17">
        <f t="shared" ref="B26:C26" si="7">B18+B25</f>
        <v>4805.7</v>
      </c>
      <c r="C26" s="17">
        <f t="shared" si="7"/>
        <v>3130.2</v>
      </c>
      <c r="D26" s="17">
        <f>D18+D25</f>
        <v>2000.2</v>
      </c>
      <c r="E26" s="17">
        <f>E18+E25</f>
        <v>2000.2</v>
      </c>
      <c r="F26" s="17">
        <f>F18+F25</f>
        <v>670.2</v>
      </c>
      <c r="G26" s="17">
        <f t="shared" ref="G26" si="8">G18+G25</f>
        <v>670.2</v>
      </c>
      <c r="H26" s="18">
        <f>SUM(B26:G26)</f>
        <v>13276.700000000003</v>
      </c>
      <c r="I26" s="15"/>
    </row>
    <row r="27" spans="1:11" ht="13" x14ac:dyDescent="0.25">
      <c r="B27" s="29"/>
      <c r="C27" s="29"/>
      <c r="D27" s="29"/>
      <c r="E27" s="29"/>
      <c r="F27" s="29"/>
      <c r="G27" s="29"/>
      <c r="I27" s="31"/>
      <c r="J27" s="31"/>
      <c r="K27" s="29"/>
    </row>
    <row r="28" spans="1:11" ht="13" x14ac:dyDescent="0.25">
      <c r="B28" s="29"/>
      <c r="C28" s="29"/>
      <c r="D28" s="29"/>
      <c r="E28" s="29"/>
      <c r="F28" s="29"/>
      <c r="G28" s="29"/>
      <c r="I28" s="31"/>
      <c r="J28" s="31"/>
      <c r="K28" s="29"/>
    </row>
    <row r="29" spans="1:11" ht="13" x14ac:dyDescent="0.3">
      <c r="A29" s="4" t="s">
        <v>33</v>
      </c>
    </row>
    <row r="30" spans="1:11" ht="13" x14ac:dyDescent="0.3">
      <c r="A30" s="42" t="s">
        <v>11</v>
      </c>
      <c r="B30" s="43" t="s">
        <v>34</v>
      </c>
      <c r="C30" s="8"/>
    </row>
    <row r="31" spans="1:11" ht="13" x14ac:dyDescent="0.25">
      <c r="A31" s="44" t="s">
        <v>35</v>
      </c>
      <c r="B31" s="45">
        <v>500</v>
      </c>
    </row>
    <row r="32" spans="1:11" ht="13" x14ac:dyDescent="0.25">
      <c r="A32" s="46" t="s">
        <v>36</v>
      </c>
      <c r="B32" s="49">
        <f>B31*0.9*0.13</f>
        <v>58.5</v>
      </c>
    </row>
    <row r="33" spans="1:13" ht="13" x14ac:dyDescent="0.25">
      <c r="A33" s="47" t="s">
        <v>37</v>
      </c>
      <c r="B33" s="48">
        <f>B31+B32</f>
        <v>558.5</v>
      </c>
    </row>
    <row r="34" spans="1:13" ht="13" x14ac:dyDescent="0.25">
      <c r="A34" s="32"/>
      <c r="B34" s="32"/>
    </row>
    <row r="35" spans="1:13" ht="13" x14ac:dyDescent="0.25">
      <c r="A35" s="52"/>
      <c r="B35" s="53"/>
      <c r="C35" s="54"/>
      <c r="D35" s="32"/>
      <c r="E35" s="51"/>
      <c r="F35" s="50"/>
      <c r="G35" s="50"/>
      <c r="H35" s="50"/>
      <c r="I35" s="50"/>
      <c r="J35" s="50"/>
      <c r="K35" s="50"/>
      <c r="L35" s="50"/>
      <c r="M35" s="50"/>
    </row>
    <row r="36" spans="1:13" ht="13.5" thickBot="1" x14ac:dyDescent="0.35">
      <c r="A36" s="4" t="s">
        <v>38</v>
      </c>
    </row>
    <row r="37" spans="1:13" ht="12.75" customHeight="1" x14ac:dyDescent="0.25">
      <c r="A37" s="9"/>
      <c r="B37" s="10" t="s">
        <v>19</v>
      </c>
      <c r="C37" s="11" t="s">
        <v>39</v>
      </c>
      <c r="D37" s="11" t="s">
        <v>40</v>
      </c>
      <c r="E37" s="12" t="s">
        <v>41</v>
      </c>
    </row>
    <row r="38" spans="1:13" ht="13" x14ac:dyDescent="0.25">
      <c r="A38" s="34" t="s">
        <v>42</v>
      </c>
      <c r="B38" s="75">
        <v>20</v>
      </c>
      <c r="C38" s="75">
        <v>31</v>
      </c>
      <c r="D38" s="75">
        <v>1</v>
      </c>
      <c r="E38" s="14">
        <f>B38*C38</f>
        <v>620</v>
      </c>
    </row>
    <row r="39" spans="1:13" ht="13" x14ac:dyDescent="0.25">
      <c r="A39" s="33" t="s">
        <v>43</v>
      </c>
      <c r="B39" s="76">
        <v>40</v>
      </c>
      <c r="C39" s="76">
        <v>31</v>
      </c>
      <c r="D39" s="76">
        <v>1</v>
      </c>
      <c r="E39" s="41">
        <f>B39*C39</f>
        <v>1240</v>
      </c>
    </row>
    <row r="40" spans="1:13" ht="13.5" thickBot="1" x14ac:dyDescent="0.3">
      <c r="A40" s="7" t="s">
        <v>44</v>
      </c>
      <c r="B40" s="19"/>
      <c r="C40" s="19"/>
      <c r="D40" s="19"/>
      <c r="E40" s="20">
        <f>SUM(E38:E39)</f>
        <v>1860</v>
      </c>
    </row>
    <row r="43" spans="1:13" ht="13" x14ac:dyDescent="0.25">
      <c r="A43" s="66" t="s">
        <v>45</v>
      </c>
      <c r="B43" s="67"/>
      <c r="C43" s="67"/>
      <c r="D43" s="67"/>
      <c r="E43" s="68"/>
      <c r="F43" s="27">
        <f>B7</f>
        <v>15695</v>
      </c>
      <c r="G43" s="30"/>
    </row>
    <row r="44" spans="1:13" ht="13" x14ac:dyDescent="0.25">
      <c r="A44" s="69" t="s">
        <v>5</v>
      </c>
      <c r="B44" s="70"/>
      <c r="C44" s="70"/>
      <c r="D44" s="70"/>
      <c r="E44" s="71"/>
      <c r="F44" s="28">
        <f>H26</f>
        <v>13276.700000000003</v>
      </c>
    </row>
    <row r="45" spans="1:13" ht="13" x14ac:dyDescent="0.25">
      <c r="A45" s="69" t="s">
        <v>6</v>
      </c>
      <c r="B45" s="70"/>
      <c r="C45" s="70"/>
      <c r="D45" s="70"/>
      <c r="E45" s="71"/>
      <c r="F45" s="28">
        <f>B33</f>
        <v>558.5</v>
      </c>
    </row>
    <row r="46" spans="1:13" ht="13" x14ac:dyDescent="0.25">
      <c r="A46" s="36" t="s">
        <v>7</v>
      </c>
      <c r="B46" s="37"/>
      <c r="C46" s="37"/>
      <c r="D46" s="37"/>
      <c r="E46" s="38"/>
      <c r="F46" s="39">
        <f>E40</f>
        <v>1860</v>
      </c>
    </row>
    <row r="47" spans="1:13" ht="13.5" thickBot="1" x14ac:dyDescent="0.3">
      <c r="A47" s="72" t="s">
        <v>46</v>
      </c>
      <c r="B47" s="73"/>
      <c r="C47" s="73"/>
      <c r="D47" s="73"/>
      <c r="E47" s="74"/>
      <c r="F47" s="40">
        <f>F43-(F44+F45+F46)</f>
        <v>-0.20000000000254659</v>
      </c>
    </row>
  </sheetData>
  <mergeCells count="4">
    <mergeCell ref="A43:E43"/>
    <mergeCell ref="A44:E44"/>
    <mergeCell ref="A45:E45"/>
    <mergeCell ref="A47:E47"/>
  </mergeCells>
  <phoneticPr fontId="12" type="noConversion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A034ABD141D14B89F0AF45E5E4F447" ma:contentTypeVersion="24" ma:contentTypeDescription="Create a new document." ma:contentTypeScope="" ma:versionID="1da52ac354e94d62077c6aa422af6b36">
  <xsd:schema xmlns:xsd="http://www.w3.org/2001/XMLSchema" xmlns:xs="http://www.w3.org/2001/XMLSchema" xmlns:p="http://schemas.microsoft.com/office/2006/metadata/properties" xmlns:ns1="http://schemas.microsoft.com/sharepoint/v3" xmlns:ns2="1d546331-390f-411e-a7ff-3398a33e9ae4" xmlns:ns3="a9baf332-ec32-4d47-87ab-509753f806bb" targetNamespace="http://schemas.microsoft.com/office/2006/metadata/properties" ma:root="true" ma:fieldsID="edf73abc80a825784b83fe9816675ddc" ns1:_="" ns2:_="" ns3:_="">
    <xsd:import namespace="http://schemas.microsoft.com/sharepoint/v3"/>
    <xsd:import namespace="1d546331-390f-411e-a7ff-3398a33e9ae4"/>
    <xsd:import namespace="a9baf332-ec32-4d47-87ab-509753f806b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1:_ip_UnifiedCompliancePolicyProperties" minOccurs="0"/>
                <xsd:element ref="ns1:_ip_UnifiedCompliancePolicyUIAc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46331-390f-411e-a7ff-3398a33e9a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e4daa50e-22bd-4cac-9ecb-eb85a1a308cb}" ma:internalName="TaxCatchAll" ma:showField="CatchAllData" ma:web="1d546331-390f-411e-a7ff-3398a33e9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af332-ec32-4d47-87ab-509753f806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59475414-8e6d-4590-b8f2-75d98188eb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TaxCatchAll xmlns="1d546331-390f-411e-a7ff-3398a33e9ae4" xsi:nil="true"/>
    <_ip_UnifiedCompliancePolicyProperties xmlns="http://schemas.microsoft.com/sharepoint/v3" xsi:nil="true"/>
    <lcf76f155ced4ddcb4097134ff3c332f xmlns="a9baf332-ec32-4d47-87ab-509753f806b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7DA5C68-19BA-4AA7-AE01-CF5768205E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d546331-390f-411e-a7ff-3398a33e9ae4"/>
    <ds:schemaRef ds:uri="a9baf332-ec32-4d47-87ab-509753f806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8F9957-2856-490B-87BC-44464E0E10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1DBE7B-712E-4C06-A0BD-CB2D96E030C4}">
  <ds:schemaRefs>
    <ds:schemaRef ds:uri="http://schemas.microsoft.com/office/2006/metadata/properties"/>
    <ds:schemaRef ds:uri="http://purl.org/dc/elements/1.1/"/>
    <ds:schemaRef ds:uri="1d546331-390f-411e-a7ff-3398a33e9ae4"/>
    <ds:schemaRef ds:uri="http://schemas.openxmlformats.org/package/2006/metadata/core-properties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a9baf332-ec32-4d47-87ab-509753f806bb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CEU</dc:creator>
  <cp:keywords/>
  <dc:description/>
  <cp:lastModifiedBy>Boldizsar</cp:lastModifiedBy>
  <cp:revision/>
  <dcterms:created xsi:type="dcterms:W3CDTF">2010-06-11T09:41:13Z</dcterms:created>
  <dcterms:modified xsi:type="dcterms:W3CDTF">2024-03-02T22:55:01Z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Mediation-2014-budget-2014-March20.xls</vt:lpwstr>
  </property>
  <property fmtid="{D5CDD505-2E9C-101B-9397-08002B2CF9AE}" pid="3" name="display_urn:schemas-microsoft-com:office:office#Editor">
    <vt:lpwstr>SharePoint Migration</vt:lpwstr>
  </property>
  <property fmtid="{D5CDD505-2E9C-101B-9397-08002B2CF9AE}" pid="4" name="Order">
    <vt:lpwstr>100.000000000000</vt:lpwstr>
  </property>
  <property fmtid="{D5CDD505-2E9C-101B-9397-08002B2CF9AE}" pid="5" name="display_urn:schemas-microsoft-com:office:office#Author">
    <vt:lpwstr>SharePoint Migration</vt:lpwstr>
  </property>
  <property fmtid="{D5CDD505-2E9C-101B-9397-08002B2CF9AE}" pid="6" name="_ip_UnifiedCompliancePolicyUIAction">
    <vt:lpwstr/>
  </property>
  <property fmtid="{D5CDD505-2E9C-101B-9397-08002B2CF9AE}" pid="7" name="_ip_UnifiedCompliancePolicyProperties">
    <vt:lpwstr/>
  </property>
  <property fmtid="{D5CDD505-2E9C-101B-9397-08002B2CF9AE}" pid="8" name="ContentTypeId">
    <vt:lpwstr>0x01010047A034ABD141D14B89F0AF45E5E4F447</vt:lpwstr>
  </property>
  <property fmtid="{D5CDD505-2E9C-101B-9397-08002B2CF9AE}" pid="9" name="MediaServiceImageTags">
    <vt:lpwstr/>
  </property>
</Properties>
</file>